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135" windowWidth="14625" windowHeight="9285"/>
  </bookViews>
  <sheets>
    <sheet name="Tabelle1" sheetId="1" r:id="rId1"/>
  </sheets>
  <calcPr calcId="152511"/>
</workbook>
</file>

<file path=xl/calcChain.xml><?xml version="1.0" encoding="utf-8"?>
<calcChain xmlns="http://schemas.openxmlformats.org/spreadsheetml/2006/main">
  <c r="F4" i="1" l="1"/>
  <c r="C11" i="1" l="1"/>
  <c r="C12" i="1"/>
  <c r="C10" i="1"/>
  <c r="C8" i="1"/>
  <c r="C9" i="1"/>
  <c r="C7" i="1"/>
  <c r="C5" i="1"/>
  <c r="C6" i="1"/>
  <c r="C4" i="1"/>
  <c r="D5" i="1" l="1"/>
  <c r="D11" i="1" s="1"/>
  <c r="D6" i="1"/>
  <c r="D9" i="1" s="1"/>
  <c r="D4" i="1"/>
  <c r="D7" i="1" s="1"/>
  <c r="D8" i="1" l="1"/>
  <c r="E8" i="1" s="1"/>
  <c r="E5" i="1"/>
  <c r="E11" i="1"/>
  <c r="D12" i="1"/>
  <c r="E12" i="1" s="1"/>
  <c r="D10" i="1"/>
  <c r="E10" i="1" s="1"/>
  <c r="E9" i="1"/>
  <c r="E7" i="1"/>
  <c r="F7" i="1" s="1"/>
  <c r="E6" i="1"/>
  <c r="E4" i="1"/>
  <c r="F10" i="1" l="1"/>
</calcChain>
</file>

<file path=xl/sharedStrings.xml><?xml version="1.0" encoding="utf-8"?>
<sst xmlns="http://schemas.openxmlformats.org/spreadsheetml/2006/main" count="19" uniqueCount="19">
  <si>
    <t>Anzahl der Kinder</t>
  </si>
  <si>
    <t>Mittagessen (20 Tage)</t>
  </si>
  <si>
    <t>Gesamt-preis</t>
  </si>
  <si>
    <t>Junge</t>
  </si>
  <si>
    <t>Haber</t>
  </si>
  <si>
    <t>Kurze</t>
  </si>
  <si>
    <t>Name der Einrichtung</t>
  </si>
  <si>
    <t>Grundpreis/ Kind</t>
  </si>
  <si>
    <t>Nachlass         1. Kind</t>
  </si>
  <si>
    <t>Nachlass         2. Kind</t>
  </si>
  <si>
    <t>Nachlass         3. Kind</t>
  </si>
  <si>
    <t>Sonne</t>
  </si>
  <si>
    <t>Käfer</t>
  </si>
  <si>
    <t>Bummi</t>
  </si>
  <si>
    <t>Ent-scheidung</t>
  </si>
  <si>
    <t>Mittag-essen/Tag</t>
  </si>
  <si>
    <t>Name der Familie</t>
  </si>
  <si>
    <t>Gebührenvergleich von Kindereinrichtungen</t>
  </si>
  <si>
    <t>Grundgebühr für die Kinder/Monat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</si>
</sst>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0" xfId="0" applyFill="1"/>
    <xf numFmtId="0" fontId="0" fillId="4" borderId="1" xfId="0" applyFill="1" applyBorder="1"/>
    <xf numFmtId="164" fontId="0" fillId="0" borderId="1" xfId="0" applyNumberFormat="1" applyBorder="1"/>
    <xf numFmtId="9" fontId="0" fillId="0" borderId="1" xfId="2" applyFont="1" applyBorder="1" applyAlignment="1">
      <alignment horizontal="center"/>
    </xf>
    <xf numFmtId="9" fontId="0" fillId="0" borderId="1" xfId="2" applyFont="1" applyBorder="1" applyAlignment="1"/>
    <xf numFmtId="44" fontId="0" fillId="0" borderId="1" xfId="1" applyFont="1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164" fontId="0" fillId="4" borderId="1" xfId="0" applyNumberFormat="1" applyFill="1" applyBorder="1"/>
    <xf numFmtId="44" fontId="0" fillId="2" borderId="1" xfId="0" applyNumberFormat="1" applyFill="1" applyBorder="1"/>
    <xf numFmtId="44" fontId="0" fillId="3" borderId="1" xfId="0" applyNumberFormat="1" applyFill="1" applyBorder="1"/>
    <xf numFmtId="44" fontId="0" fillId="4" borderId="1" xfId="0" applyNumberFormat="1" applyFill="1" applyBorder="1"/>
    <xf numFmtId="0" fontId="2" fillId="0" borderId="1" xfId="0" applyFont="1" applyBorder="1" applyAlignment="1">
      <alignment horizontal="center" vertical="top" wrapText="1"/>
    </xf>
    <xf numFmtId="0" fontId="3" fillId="0" borderId="0" xfId="0" applyFont="1"/>
    <xf numFmtId="164" fontId="0" fillId="5" borderId="1" xfId="0" applyNumberFormat="1" applyFill="1" applyBorder="1"/>
    <xf numFmtId="164" fontId="0" fillId="0" borderId="2" xfId="0" applyNumberFormat="1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164" fontId="0" fillId="0" borderId="4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u="sng"/>
              <a:t>Vergleich des Gesamtpreises der Kindereinrichtungen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Tabelle1!$E$3</c:f>
              <c:strCache>
                <c:ptCount val="1"/>
                <c:pt idx="0">
                  <c:v>Gesamt-preis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6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(Tabelle1!$A$4:$A$6,Tabelle1!$A$7:$A$9,Tabelle1!$A$10:$A$12)</c:f>
              <c:strCache>
                <c:ptCount val="7"/>
                <c:pt idx="0">
                  <c:v>Junge</c:v>
                </c:pt>
                <c:pt idx="3">
                  <c:v>Haber</c:v>
                </c:pt>
                <c:pt idx="6">
                  <c:v>Kurze</c:v>
                </c:pt>
              </c:strCache>
            </c:strRef>
          </c:cat>
          <c:val>
            <c:numRef>
              <c:f>(Tabelle1!$E$4:$E$6,Tabelle1!$E$7:$E$9,Tabelle1!$E$10:$E$12)</c:f>
              <c:numCache>
                <c:formatCode>#,##0.00\ "€"</c:formatCode>
                <c:ptCount val="9"/>
                <c:pt idx="0">
                  <c:v>238</c:v>
                </c:pt>
                <c:pt idx="1">
                  <c:v>236</c:v>
                </c:pt>
                <c:pt idx="2">
                  <c:v>238</c:v>
                </c:pt>
                <c:pt idx="3">
                  <c:v>459</c:v>
                </c:pt>
                <c:pt idx="4">
                  <c:v>464</c:v>
                </c:pt>
                <c:pt idx="5">
                  <c:v>476</c:v>
                </c:pt>
                <c:pt idx="6">
                  <c:v>688.5</c:v>
                </c:pt>
                <c:pt idx="7">
                  <c:v>692</c:v>
                </c:pt>
                <c:pt idx="8">
                  <c:v>678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7753728"/>
        <c:axId val="77759616"/>
        <c:axId val="0"/>
      </c:bar3DChart>
      <c:catAx>
        <c:axId val="77753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7759616"/>
        <c:crosses val="autoZero"/>
        <c:auto val="1"/>
        <c:lblAlgn val="ctr"/>
        <c:lblOffset val="100"/>
        <c:noMultiLvlLbl val="0"/>
      </c:catAx>
      <c:valAx>
        <c:axId val="77759616"/>
        <c:scaling>
          <c:orientation val="minMax"/>
        </c:scaling>
        <c:delete val="0"/>
        <c:axPos val="l"/>
        <c:majorGridlines/>
        <c:numFmt formatCode="#,##0.00\ &quot;€&quot;" sourceLinked="1"/>
        <c:majorTickMark val="none"/>
        <c:minorTickMark val="none"/>
        <c:tickLblPos val="nextTo"/>
        <c:crossAx val="777537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12</xdr:row>
      <xdr:rowOff>121920</xdr:rowOff>
    </xdr:from>
    <xdr:to>
      <xdr:col>8</xdr:col>
      <xdr:colOff>312420</xdr:colOff>
      <xdr:row>29</xdr:row>
      <xdr:rowOff>22860</xdr:rowOff>
    </xdr:to>
    <xdr:graphicFrame macro="">
      <xdr:nvGraphicFramePr>
        <xdr:cNvPr id="11" name="Diagram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zoomScaleNormal="100" workbookViewId="0">
      <selection activeCell="K11" sqref="K11"/>
    </sheetView>
  </sheetViews>
  <sheetFormatPr baseColWidth="10" defaultRowHeight="15" x14ac:dyDescent="0.25"/>
  <cols>
    <col min="1" max="1" width="9.5703125" customWidth="1"/>
    <col min="2" max="2" width="9.85546875" customWidth="1"/>
    <col min="3" max="3" width="13.5703125" customWidth="1"/>
    <col min="4" max="4" width="11.5703125" customWidth="1"/>
    <col min="5" max="5" width="8" customWidth="1"/>
    <col min="6" max="6" width="10.5703125" customWidth="1"/>
    <col min="7" max="7" width="8.42578125" customWidth="1"/>
    <col min="8" max="8" width="11.7109375" customWidth="1"/>
    <col min="9" max="9" width="10.140625" customWidth="1"/>
    <col min="10" max="10" width="8.5703125" customWidth="1"/>
    <col min="11" max="11" width="8.28515625" customWidth="1"/>
    <col min="12" max="12" width="8.42578125" customWidth="1"/>
    <col min="13" max="13" width="10.5703125" customWidth="1"/>
  </cols>
  <sheetData>
    <row r="1" spans="1:13" x14ac:dyDescent="0.25">
      <c r="A1" s="16" t="s">
        <v>17</v>
      </c>
    </row>
    <row r="3" spans="1:13" ht="45" x14ac:dyDescent="0.25">
      <c r="A3" s="15" t="s">
        <v>16</v>
      </c>
      <c r="B3" s="15" t="s">
        <v>0</v>
      </c>
      <c r="C3" s="15" t="s">
        <v>18</v>
      </c>
      <c r="D3" s="15" t="s">
        <v>1</v>
      </c>
      <c r="E3" s="15" t="s">
        <v>2</v>
      </c>
      <c r="F3" s="15" t="s">
        <v>14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  <c r="M3" s="15" t="s">
        <v>15</v>
      </c>
    </row>
    <row r="4" spans="1:13" x14ac:dyDescent="0.25">
      <c r="A4" s="22" t="s">
        <v>3</v>
      </c>
      <c r="B4" s="22">
        <v>1</v>
      </c>
      <c r="C4" s="9">
        <f>I4-I4*J4</f>
        <v>170</v>
      </c>
      <c r="D4" s="12">
        <f>20*M4</f>
        <v>68</v>
      </c>
      <c r="E4" s="9">
        <f>C4+D4</f>
        <v>238</v>
      </c>
      <c r="F4" s="18" t="str">
        <f>IF(AND(E4&lt;E5,E4&lt;E6),$H$4,IF(AND(E5&lt;E4,E5&lt;E6),$H$5,$H$6))</f>
        <v>Käfer</v>
      </c>
      <c r="H4" s="1" t="s">
        <v>11</v>
      </c>
      <c r="I4" s="5">
        <v>170</v>
      </c>
      <c r="J4" s="6">
        <v>0</v>
      </c>
      <c r="K4" s="7">
        <v>0.1</v>
      </c>
      <c r="L4" s="7">
        <v>0.05</v>
      </c>
      <c r="M4" s="8">
        <v>3.4</v>
      </c>
    </row>
    <row r="5" spans="1:13" x14ac:dyDescent="0.25">
      <c r="A5" s="23"/>
      <c r="B5" s="23"/>
      <c r="C5" s="17">
        <f t="shared" ref="C5:C6" si="0">I5-I5*J5</f>
        <v>160</v>
      </c>
      <c r="D5" s="13">
        <f t="shared" ref="D5:D6" si="1">20*M5</f>
        <v>76</v>
      </c>
      <c r="E5" s="10">
        <f t="shared" ref="E5:E12" si="2">C5+D5</f>
        <v>236</v>
      </c>
      <c r="F5" s="19"/>
      <c r="H5" s="2" t="s">
        <v>12</v>
      </c>
      <c r="I5" s="5">
        <v>160</v>
      </c>
      <c r="J5" s="6">
        <v>0</v>
      </c>
      <c r="K5" s="7">
        <v>0.05</v>
      </c>
      <c r="L5" s="7">
        <v>0.05</v>
      </c>
      <c r="M5" s="8">
        <v>3.8</v>
      </c>
    </row>
    <row r="6" spans="1:13" x14ac:dyDescent="0.25">
      <c r="A6" s="24"/>
      <c r="B6" s="24"/>
      <c r="C6" s="11">
        <f t="shared" si="0"/>
        <v>180</v>
      </c>
      <c r="D6" s="14">
        <f t="shared" si="1"/>
        <v>58</v>
      </c>
      <c r="E6" s="11">
        <f t="shared" si="2"/>
        <v>238</v>
      </c>
      <c r="F6" s="20"/>
      <c r="H6" s="4" t="s">
        <v>13</v>
      </c>
      <c r="I6" s="5">
        <v>180</v>
      </c>
      <c r="J6" s="6">
        <v>0</v>
      </c>
      <c r="K6" s="7">
        <v>0</v>
      </c>
      <c r="L6" s="7">
        <v>0.2</v>
      </c>
      <c r="M6" s="8">
        <v>2.9</v>
      </c>
    </row>
    <row r="7" spans="1:13" x14ac:dyDescent="0.25">
      <c r="A7" s="22" t="s">
        <v>4</v>
      </c>
      <c r="B7" s="22">
        <v>2</v>
      </c>
      <c r="C7" s="9">
        <f>I4-I4*J4+I4-I4*K4</f>
        <v>323</v>
      </c>
      <c r="D7" s="12">
        <f>2*D4</f>
        <v>136</v>
      </c>
      <c r="E7" s="9">
        <f t="shared" si="2"/>
        <v>459</v>
      </c>
      <c r="F7" s="21" t="str">
        <f>IF(AND(E7&lt;E8,E7&lt;E9),$H$4,IF(AND(E8&lt;E7,E8&lt;E9),$H$5,$H$6))</f>
        <v>Sonne</v>
      </c>
    </row>
    <row r="8" spans="1:13" x14ac:dyDescent="0.25">
      <c r="A8" s="23"/>
      <c r="B8" s="23"/>
      <c r="C8" s="17">
        <f t="shared" ref="C8:C9" si="3">I5-I5*J5+I5-I5*K5</f>
        <v>312</v>
      </c>
      <c r="D8" s="13">
        <f t="shared" ref="D8:D9" si="4">2*D5</f>
        <v>152</v>
      </c>
      <c r="E8" s="10">
        <f t="shared" si="2"/>
        <v>464</v>
      </c>
      <c r="F8" s="21"/>
    </row>
    <row r="9" spans="1:13" x14ac:dyDescent="0.25">
      <c r="A9" s="24"/>
      <c r="B9" s="24"/>
      <c r="C9" s="11">
        <f t="shared" si="3"/>
        <v>360</v>
      </c>
      <c r="D9" s="14">
        <f t="shared" si="4"/>
        <v>116</v>
      </c>
      <c r="E9" s="11">
        <f t="shared" si="2"/>
        <v>476</v>
      </c>
      <c r="F9" s="21"/>
    </row>
    <row r="10" spans="1:13" x14ac:dyDescent="0.25">
      <c r="A10" s="22" t="s">
        <v>5</v>
      </c>
      <c r="B10" s="22">
        <v>3</v>
      </c>
      <c r="C10" s="9">
        <f>I4-I4*J4+I4-I4*K4+I4-I4*L4</f>
        <v>484.5</v>
      </c>
      <c r="D10" s="12">
        <f>3*D4</f>
        <v>204</v>
      </c>
      <c r="E10" s="9">
        <f t="shared" si="2"/>
        <v>688.5</v>
      </c>
      <c r="F10" s="21" t="str">
        <f>IF(AND(E10&lt;E11,E10&lt;E12),$H$4,IF(AND(E11&lt;E10,E11&lt;E12),$H$5,$H$6))</f>
        <v>Bummi</v>
      </c>
    </row>
    <row r="11" spans="1:13" x14ac:dyDescent="0.25">
      <c r="A11" s="23"/>
      <c r="B11" s="23"/>
      <c r="C11" s="17">
        <f t="shared" ref="C11:C12" si="5">I5-I5*J5+I5-I5*K5+I5-I5*L5</f>
        <v>464</v>
      </c>
      <c r="D11" s="13">
        <f t="shared" ref="D11:D12" si="6">3*D5</f>
        <v>228</v>
      </c>
      <c r="E11" s="10">
        <f t="shared" si="2"/>
        <v>692</v>
      </c>
      <c r="F11" s="21"/>
    </row>
    <row r="12" spans="1:13" x14ac:dyDescent="0.25">
      <c r="A12" s="24"/>
      <c r="B12" s="24"/>
      <c r="C12" s="11">
        <f t="shared" si="5"/>
        <v>504</v>
      </c>
      <c r="D12" s="14">
        <f t="shared" si="6"/>
        <v>174</v>
      </c>
      <c r="E12" s="11">
        <f t="shared" si="2"/>
        <v>678</v>
      </c>
      <c r="F12" s="21"/>
      <c r="I12" s="3"/>
    </row>
  </sheetData>
  <mergeCells count="9">
    <mergeCell ref="F4:F6"/>
    <mergeCell ref="F7:F9"/>
    <mergeCell ref="F10:F12"/>
    <mergeCell ref="A4:A6"/>
    <mergeCell ref="A7:A9"/>
    <mergeCell ref="A10:A12"/>
    <mergeCell ref="B4:B6"/>
    <mergeCell ref="B7:B9"/>
    <mergeCell ref="B10:B12"/>
  </mergeCells>
  <pageMargins left="0.7" right="0.7" top="0.78740157499999996" bottom="0.78740157499999996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Rühlmann</dc:creator>
  <cp:lastModifiedBy>Schulze, Holger</cp:lastModifiedBy>
  <cp:lastPrinted>2017-01-15T12:24:22Z</cp:lastPrinted>
  <dcterms:created xsi:type="dcterms:W3CDTF">2016-10-26T19:57:30Z</dcterms:created>
  <dcterms:modified xsi:type="dcterms:W3CDTF">2017-05-05T07:53:00Z</dcterms:modified>
</cp:coreProperties>
</file>